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625" activeTab="0"/>
  </bookViews>
  <sheets>
    <sheet name="โครงการ57new" sheetId="1" r:id="rId1"/>
    <sheet name="งบจริงปี57" sheetId="2" r:id="rId2"/>
    <sheet name="โครงการ57" sheetId="3" r:id="rId3"/>
    <sheet name="โครงการผ่าน" sheetId="4" r:id="rId4"/>
    <sheet name="เสนอประชุม" sheetId="5" r:id="rId5"/>
    <sheet name="งบปี57" sheetId="6" r:id="rId6"/>
    <sheet name="Sheet3" sheetId="7" r:id="rId7"/>
  </sheets>
  <definedNames>
    <definedName name="_xlnm.Print_Titles" localSheetId="3">'โครงการผ่าน'!$2:$2</definedName>
    <definedName name="_xlnm.Print_Titles" localSheetId="4">'เสนอประชุม'!$2:$2</definedName>
  </definedNames>
  <calcPr fullCalcOnLoad="1"/>
</workbook>
</file>

<file path=xl/sharedStrings.xml><?xml version="1.0" encoding="utf-8"?>
<sst xmlns="http://schemas.openxmlformats.org/spreadsheetml/2006/main" count="201" uniqueCount="78">
  <si>
    <t>โครงการ</t>
  </si>
  <si>
    <t>งบประมาณ</t>
  </si>
  <si>
    <t>ผู้เสนอ</t>
  </si>
  <si>
    <t>ที่</t>
  </si>
  <si>
    <t>รวม</t>
  </si>
  <si>
    <t>งบดำเนินการ 10 %</t>
  </si>
  <si>
    <t>โครงการพัฒนาชมรมผู้สูงอายุตำบลดอยงาม</t>
  </si>
  <si>
    <t>การดำเนินงาน</t>
  </si>
  <si>
    <t>จำนวน</t>
  </si>
  <si>
    <t>หมายเหตุ</t>
  </si>
  <si>
    <t>กิจกรรม</t>
  </si>
  <si>
    <t>ชมรม กำนัน ผญ.บ้าน</t>
  </si>
  <si>
    <t>โครงการประกวดหมู่บ้าน,วัด,โรงเรียน ปลอดภัยลูกน้ำยุงลาย</t>
  </si>
  <si>
    <t>งบโครงดำเนินโครงการ</t>
  </si>
  <si>
    <t>ประธานสภาวัฒนธรรม</t>
  </si>
  <si>
    <t>คลีนิคหมอพื้นบ้าน</t>
  </si>
  <si>
    <t>คลินิคหมอพื้นบ้าน</t>
  </si>
  <si>
    <t>ประธานชมรมผู้สูงอายุ</t>
  </si>
  <si>
    <t>รพ.สต.ดอยงาม</t>
  </si>
  <si>
    <t xml:space="preserve"> -ค่าวัสดุในการอบรม</t>
  </si>
  <si>
    <t>โครงการรณรงค์ควบคุมและป้องกันโรคมะเร็งปากมดลูกและ</t>
  </si>
  <si>
    <t>มะเร็งเต้านม</t>
  </si>
  <si>
    <t xml:space="preserve"> -ค่าพ่นหมอกควันในวัด โรงเรียน ศพด. </t>
  </si>
  <si>
    <t xml:space="preserve"> -สนับสนุนหมู่บ้านเพื่อดำเนินกิจกรรม</t>
  </si>
  <si>
    <t xml:space="preserve"> -ค่าพาหนะออกตรวจ จำนวน 2 คัน คันละ 200 บาท 7 ครั้ง</t>
  </si>
  <si>
    <t xml:space="preserve"> -แกนนำผู้สูงอายุประชุมเพื่อวางแผนการดำเนินงาน</t>
  </si>
  <si>
    <t xml:space="preserve"> -ผู้สูงอายุจัดกิจกรรมแลกเปลี่ยนเรียนรู้</t>
  </si>
  <si>
    <t xml:space="preserve"> -จัดกิจกรรมปั่นจักรยานทุกวันพระ</t>
  </si>
  <si>
    <t xml:space="preserve"> -ร่วมกันทำประโยชน์ให้แก่สาธารณะ</t>
  </si>
  <si>
    <t>รวมทั้งสิ้น</t>
  </si>
  <si>
    <t>ชมรมผู้สูงอายุตำบลดอยงาม</t>
  </si>
  <si>
    <t>ชมรมผู้พิการต.ดอยงาม</t>
  </si>
  <si>
    <t>ชมรมผู้พิการ ต.ดอยงาม</t>
  </si>
  <si>
    <t xml:space="preserve"> -ให้ความช่วยเหลือผู้ด้อยโอกาส</t>
  </si>
  <si>
    <t xml:space="preserve"> -ให้ความช่วยเหลือผู้พิการ</t>
  </si>
  <si>
    <t>ศูนย์เอื้ออาทร</t>
  </si>
  <si>
    <t>โครงการส่งเสริมช่วยเหลือผู้พิการ</t>
  </si>
  <si>
    <t>โครงการส่งเสริมช่วยเหลือผู้ด้อยโอกาส</t>
  </si>
  <si>
    <t>โครงการควบคุมและป้องกันโรคเบาหวานความดันโลหิตสูง</t>
  </si>
  <si>
    <t>โครงการเพื่อขยายผลการดำเนินงานอาสาสมัครดูแลผู้สูงอายุที่บ้าน</t>
  </si>
  <si>
    <t>อผส.ตำบลดอยงาม</t>
  </si>
  <si>
    <t>โครงการรณรงค์ควบคุมและป้องกันโรคมะเร็งปากมดลูกและมะเร็งเต้านม</t>
  </si>
  <si>
    <t>โครงการประกวดหมู่บ้าน,วัด,โรงเรียน ปลอดภัยลูกน้ำยุงลายตำบลดอยงาม</t>
  </si>
  <si>
    <t>รายการ</t>
  </si>
  <si>
    <t>อบต.สมทบ มากกว่า 30 %</t>
  </si>
  <si>
    <t>จำนวนเงิน (บาท)</t>
  </si>
  <si>
    <t>โครงการกองทุนหลักประกันสุขภาพระดับท้องถิ่นองค์การบริหารส่วนตำบลดอยงาม ประจำปี 2557</t>
  </si>
  <si>
    <t xml:space="preserve"> -ค่าแบบฟอร์ม(จำนวน 4,500 คน คนละ 1 บาท)</t>
  </si>
  <si>
    <t xml:space="preserve"> -ค่าอาหารว่าง ในการตรวจสุขภาพ</t>
  </si>
  <si>
    <t xml:space="preserve"> -ค่าอาหาร/เครื่องดื่ม ในการประชุม อสม.</t>
  </si>
  <si>
    <t xml:space="preserve"> -ค่าอาหาร/เครื่องดื่ม ในการประชุม กลุ่มเสี่ยง</t>
  </si>
  <si>
    <t xml:space="preserve"> -ค่าแบบสัมภาษณ์กลุ่มเสี่ยง</t>
  </si>
  <si>
    <t xml:space="preserve"> -ค่าแบบบันทึกติดตาม</t>
  </si>
  <si>
    <t xml:space="preserve"> -ค่าแผ่นพับ</t>
  </si>
  <si>
    <t xml:space="preserve"> -ค่าสีเมจิก</t>
  </si>
  <si>
    <t xml:space="preserve"> -ค่ากระดาษบรุ๊ฟ</t>
  </si>
  <si>
    <t xml:space="preserve"> -ค่าสมุดปากกา</t>
  </si>
  <si>
    <t xml:space="preserve"> -ค่าแบบบันทึก</t>
  </si>
  <si>
    <t>โครงการฟื้นฟูความรู้การนวดแผนไทยตำบลดอยงาม</t>
  </si>
  <si>
    <t xml:space="preserve"> -ค่าอาหาร/อาหารว่าง เครื่องดื่มกิจกรรมแลกเปลี่ยนเรียนรู้ 100 คน</t>
  </si>
  <si>
    <t>โครงการคุ้มครองผู้บริโภคด้านผลิตภัณฑ์อาหารและยา</t>
  </si>
  <si>
    <t xml:space="preserve"> -ค่าอาหาร/อาหารว่าง ผู้เข้าประชุม </t>
  </si>
  <si>
    <t xml:space="preserve"> -ค่าชุดทดสอบเครื่องสำอางค์</t>
  </si>
  <si>
    <t>ตำบลดอยงาม ประจำปีงบประมาณ 2557</t>
  </si>
  <si>
    <t xml:space="preserve"> -ค่าเบี้ยเลี้ยงคณะกรรมการในการออกตรวจยุงลาย </t>
  </si>
  <si>
    <t xml:space="preserve"> -ค่ารางวัล</t>
  </si>
  <si>
    <t>โครงการธนาคารสุขภาพ</t>
  </si>
  <si>
    <t>ชมรมกำนัน ผญ.บ้าน</t>
  </si>
  <si>
    <t>โครงการส่งเสริมสุขภาพผู้สูงอายุตำบลดอยงาม</t>
  </si>
  <si>
    <t>โครงการอบรมเชิงปฏิบัติการฟื้นฟูสมรรถภาพผู้พิการ ปี 2557</t>
  </si>
  <si>
    <t>ชมรม กำนัน ผญ.บ้าน ต.ดอยงาม</t>
  </si>
  <si>
    <t>แลกเปลี่ยนเรียนรู้ 100 คน</t>
  </si>
  <si>
    <t xml:space="preserve"> -ค่าอาหาร/อาหารว่าง เครื่องดื่มกิจกรรม</t>
  </si>
  <si>
    <t xml:space="preserve">                                          งบประมาณประจำปี 2557</t>
  </si>
  <si>
    <t>สปสช.สมทบ</t>
  </si>
  <si>
    <t>ยอดยกมา</t>
  </si>
  <si>
    <t>โครงการรณรงค์ป้องกันและควบคุมโรคไข้เลือดออก ปีงบประมาณ 2557</t>
  </si>
  <si>
    <t>คลีนิกหมอพื้นบ้าน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</si>
</sst>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00000000000"/>
    <numFmt numFmtId="189" formatCode="#,##0.000"/>
    <numFmt numFmtId="190" formatCode="#,##0.0000"/>
    <numFmt numFmtId="191" formatCode="#,##0.0000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51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2"/>
      <name val="Angsana New"/>
      <family val="1"/>
    </font>
    <font>
      <sz val="12"/>
      <name val="Arial"/>
      <family val="2"/>
    </font>
    <font>
      <b/>
      <sz val="20"/>
      <name val="Angsana New"/>
      <family val="1"/>
    </font>
    <font>
      <sz val="12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0</xdr:rowOff>
    </xdr:from>
    <xdr:to>
      <xdr:col>3</xdr:col>
      <xdr:colOff>104775</xdr:colOff>
      <xdr:row>6</xdr:row>
      <xdr:rowOff>28575</xdr:rowOff>
    </xdr:to>
    <xdr:sp>
      <xdr:nvSpPr>
        <xdr:cNvPr id="1" name="วงรี 1"/>
        <xdr:cNvSpPr>
          <a:spLocks/>
        </xdr:cNvSpPr>
      </xdr:nvSpPr>
      <xdr:spPr>
        <a:xfrm>
          <a:off x="4772025" y="1428750"/>
          <a:ext cx="7524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</xdr:row>
      <xdr:rowOff>95250</xdr:rowOff>
    </xdr:from>
    <xdr:to>
      <xdr:col>3</xdr:col>
      <xdr:colOff>361950</xdr:colOff>
      <xdr:row>5</xdr:row>
      <xdr:rowOff>38100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 rot="5400000">
          <a:off x="5514975" y="685800"/>
          <a:ext cx="266700" cy="781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733425</xdr:colOff>
      <xdr:row>1</xdr:row>
      <xdr:rowOff>57150</xdr:rowOff>
    </xdr:from>
    <xdr:ext cx="1714500" cy="295275"/>
    <xdr:sp>
      <xdr:nvSpPr>
        <xdr:cNvPr id="3" name="TextBox 5"/>
        <xdr:cNvSpPr txBox="1">
          <a:spLocks noChangeArrowheads="1"/>
        </xdr:cNvSpPr>
      </xdr:nvSpPr>
      <xdr:spPr>
        <a:xfrm>
          <a:off x="4524375" y="352425"/>
          <a:ext cx="1714500" cy="295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ตั้งงบประมาณในข้อบัญญัติ</a:t>
          </a:r>
        </a:p>
      </xdr:txBody>
    </xdr:sp>
    <xdr:clientData/>
  </xdr:oneCellAnchor>
  <xdr:twoCellAnchor>
    <xdr:from>
      <xdr:col>2</xdr:col>
      <xdr:colOff>933450</xdr:colOff>
      <xdr:row>12</xdr:row>
      <xdr:rowOff>323850</xdr:rowOff>
    </xdr:from>
    <xdr:to>
      <xdr:col>3</xdr:col>
      <xdr:colOff>57150</xdr:colOff>
      <xdr:row>14</xdr:row>
      <xdr:rowOff>19050</xdr:rowOff>
    </xdr:to>
    <xdr:sp>
      <xdr:nvSpPr>
        <xdr:cNvPr id="4" name="วงรี 10"/>
        <xdr:cNvSpPr>
          <a:spLocks/>
        </xdr:cNvSpPr>
      </xdr:nvSpPr>
      <xdr:spPr>
        <a:xfrm>
          <a:off x="4724400" y="4086225"/>
          <a:ext cx="7524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247650</xdr:rowOff>
    </xdr:from>
    <xdr:to>
      <xdr:col>3</xdr:col>
      <xdr:colOff>314325</xdr:colOff>
      <xdr:row>13</xdr:row>
      <xdr:rowOff>28575</xdr:rowOff>
    </xdr:to>
    <xdr:sp>
      <xdr:nvSpPr>
        <xdr:cNvPr id="5" name="ลูกศรเชื่อมต่อแบบตรง 11"/>
        <xdr:cNvSpPr>
          <a:spLocks/>
        </xdr:cNvSpPr>
      </xdr:nvSpPr>
      <xdr:spPr>
        <a:xfrm rot="5400000">
          <a:off x="5467350" y="3343275"/>
          <a:ext cx="266700" cy="781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685800</xdr:colOff>
      <xdr:row>9</xdr:row>
      <xdr:rowOff>247650</xdr:rowOff>
    </xdr:from>
    <xdr:ext cx="1790700" cy="295275"/>
    <xdr:sp>
      <xdr:nvSpPr>
        <xdr:cNvPr id="6" name="TextBox 12"/>
        <xdr:cNvSpPr txBox="1">
          <a:spLocks noChangeArrowheads="1"/>
        </xdr:cNvSpPr>
      </xdr:nvSpPr>
      <xdr:spPr>
        <a:xfrm>
          <a:off x="4476750" y="3009900"/>
          <a:ext cx="1790700" cy="295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งบประมาณอุดหนุนจริง ปี 57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okhongchiam.go.th/school/download.php?doc_id=2291&amp;school_id=00000104&amp;title=00000104_0_20120630-141850.doc&amp;pathfile=/home/esbuy/domains/esbuy.net/public_html/_files_school/00000104/document/00000104_0_20120630-141850.doc&amp;url=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53.421875" style="1" customWidth="1"/>
    <col min="3" max="3" width="6.421875" style="12" customWidth="1"/>
    <col min="4" max="4" width="24.421875" style="16" customWidth="1"/>
    <col min="5" max="5" width="8.7109375" style="2" customWidth="1"/>
    <col min="6" max="6" width="6.421875" style="12" customWidth="1"/>
    <col min="7" max="7" width="16.57421875" style="1" bestFit="1" customWidth="1"/>
    <col min="8" max="16384" width="9.140625" style="1" customWidth="1"/>
  </cols>
  <sheetData>
    <row r="1" spans="1:6" ht="23.25">
      <c r="A1" s="66" t="s">
        <v>46</v>
      </c>
      <c r="B1" s="66"/>
      <c r="C1" s="66"/>
      <c r="D1" s="66"/>
      <c r="E1" s="66"/>
      <c r="F1" s="1"/>
    </row>
    <row r="2" spans="1:6" ht="23.25">
      <c r="A2" s="3" t="s">
        <v>3</v>
      </c>
      <c r="B2" s="3" t="s">
        <v>0</v>
      </c>
      <c r="C2" s="8" t="s">
        <v>10</v>
      </c>
      <c r="D2" s="8" t="s">
        <v>2</v>
      </c>
      <c r="E2" s="26" t="s">
        <v>1</v>
      </c>
      <c r="F2" s="28" t="s">
        <v>9</v>
      </c>
    </row>
    <row r="3" spans="1:6" ht="23.25">
      <c r="A3" s="13">
        <v>1</v>
      </c>
      <c r="B3" s="17" t="s">
        <v>41</v>
      </c>
      <c r="C3" s="13">
        <v>1</v>
      </c>
      <c r="D3" s="13" t="s">
        <v>18</v>
      </c>
      <c r="E3" s="6">
        <v>10000</v>
      </c>
      <c r="F3" s="28"/>
    </row>
    <row r="4" spans="1:8" ht="23.25">
      <c r="A4" s="13">
        <v>2</v>
      </c>
      <c r="B4" s="5" t="s">
        <v>38</v>
      </c>
      <c r="C4" s="13">
        <v>2</v>
      </c>
      <c r="D4" s="13" t="s">
        <v>18</v>
      </c>
      <c r="E4" s="6">
        <v>50000</v>
      </c>
      <c r="F4" s="28"/>
      <c r="H4" s="2"/>
    </row>
    <row r="5" spans="1:6" ht="23.25">
      <c r="A5" s="13">
        <v>3</v>
      </c>
      <c r="B5" s="5" t="s">
        <v>68</v>
      </c>
      <c r="C5" s="13">
        <v>3</v>
      </c>
      <c r="D5" s="13" t="s">
        <v>30</v>
      </c>
      <c r="E5" s="6">
        <v>30000</v>
      </c>
      <c r="F5" s="3"/>
    </row>
    <row r="6" spans="1:6" ht="23.25">
      <c r="A6" s="13">
        <v>4</v>
      </c>
      <c r="B6" s="5" t="s">
        <v>77</v>
      </c>
      <c r="C6" s="13">
        <v>3</v>
      </c>
      <c r="D6" s="9" t="s">
        <v>14</v>
      </c>
      <c r="E6" s="6">
        <v>5000</v>
      </c>
      <c r="F6" s="3"/>
    </row>
    <row r="7" spans="1:6" ht="23.25">
      <c r="A7" s="13">
        <v>5</v>
      </c>
      <c r="B7" s="5" t="s">
        <v>69</v>
      </c>
      <c r="C7" s="13">
        <v>3</v>
      </c>
      <c r="D7" s="30" t="s">
        <v>32</v>
      </c>
      <c r="E7" s="6">
        <v>10000</v>
      </c>
      <c r="F7" s="3"/>
    </row>
    <row r="8" spans="1:6" ht="23.25">
      <c r="A8" s="13">
        <v>6</v>
      </c>
      <c r="B8" s="17" t="s">
        <v>76</v>
      </c>
      <c r="C8" s="13">
        <v>3</v>
      </c>
      <c r="D8" s="9" t="s">
        <v>70</v>
      </c>
      <c r="E8" s="6">
        <v>50000</v>
      </c>
      <c r="F8" s="3"/>
    </row>
    <row r="9" spans="1:6" ht="23.25">
      <c r="A9" s="13">
        <v>7</v>
      </c>
      <c r="B9" s="5" t="s">
        <v>39</v>
      </c>
      <c r="C9" s="13">
        <v>3</v>
      </c>
      <c r="D9" s="30" t="s">
        <v>40</v>
      </c>
      <c r="E9" s="6">
        <v>53000</v>
      </c>
      <c r="F9" s="3"/>
    </row>
    <row r="10" spans="1:6" ht="23.25">
      <c r="A10" s="13">
        <v>8</v>
      </c>
      <c r="B10" s="5" t="s">
        <v>66</v>
      </c>
      <c r="C10" s="13">
        <v>3</v>
      </c>
      <c r="D10" s="9" t="s">
        <v>70</v>
      </c>
      <c r="E10" s="6">
        <v>140000</v>
      </c>
      <c r="F10" s="3"/>
    </row>
    <row r="11" spans="1:7" ht="24" thickBot="1">
      <c r="A11" s="21"/>
      <c r="B11" s="67" t="s">
        <v>4</v>
      </c>
      <c r="C11" s="67"/>
      <c r="D11" s="67"/>
      <c r="E11" s="44">
        <f>SUM(E3:E10)</f>
        <v>348000</v>
      </c>
      <c r="F11" s="27"/>
      <c r="G11" s="14"/>
    </row>
    <row r="12" spans="1:6" ht="24" thickTop="1">
      <c r="A12" s="18"/>
      <c r="B12" s="15"/>
      <c r="C12" s="15"/>
      <c r="D12" s="15"/>
      <c r="E12" s="19"/>
      <c r="F12" s="15"/>
    </row>
    <row r="13" spans="1:6" ht="23.25">
      <c r="A13" s="18"/>
      <c r="B13" s="15"/>
      <c r="C13" s="15"/>
      <c r="D13" s="15"/>
      <c r="E13" s="19"/>
      <c r="F13" s="15"/>
    </row>
    <row r="14" spans="1:7" ht="23.25">
      <c r="A14" s="18"/>
      <c r="B14" s="15"/>
      <c r="C14" s="15"/>
      <c r="D14" s="15"/>
      <c r="E14" s="19"/>
      <c r="F14" s="15"/>
      <c r="G14" s="14"/>
    </row>
    <row r="15" spans="1:7" ht="23.25">
      <c r="A15" s="18"/>
      <c r="B15" s="15"/>
      <c r="C15" s="15"/>
      <c r="D15" s="15"/>
      <c r="E15" s="19"/>
      <c r="F15" s="15"/>
      <c r="G15" s="14"/>
    </row>
    <row r="16" spans="1:7" ht="23.25">
      <c r="A16" s="18"/>
      <c r="B16" s="15"/>
      <c r="C16" s="15"/>
      <c r="D16" s="15"/>
      <c r="E16" s="19"/>
      <c r="F16" s="15"/>
      <c r="G16" s="14"/>
    </row>
    <row r="17" spans="1:7" ht="23.25">
      <c r="A17" s="18"/>
      <c r="B17" s="15"/>
      <c r="C17" s="15"/>
      <c r="D17" s="15"/>
      <c r="E17" s="19"/>
      <c r="F17" s="15"/>
      <c r="G17" s="14"/>
    </row>
    <row r="18" spans="1:7" ht="23.25">
      <c r="A18" s="18"/>
      <c r="B18" s="15"/>
      <c r="C18" s="15"/>
      <c r="D18" s="15"/>
      <c r="E18" s="19"/>
      <c r="F18" s="15"/>
      <c r="G18" s="14"/>
    </row>
    <row r="19" spans="1:7" ht="23.25">
      <c r="A19" s="18"/>
      <c r="B19" s="15"/>
      <c r="C19" s="15"/>
      <c r="D19" s="15"/>
      <c r="E19" s="19"/>
      <c r="F19" s="15"/>
      <c r="G19" s="14"/>
    </row>
    <row r="20" spans="1:7" ht="23.25">
      <c r="A20" s="18"/>
      <c r="B20" s="15"/>
      <c r="C20" s="15"/>
      <c r="D20" s="15"/>
      <c r="E20" s="19"/>
      <c r="F20" s="15"/>
      <c r="G20" s="14"/>
    </row>
    <row r="21" spans="1:6" ht="23.25">
      <c r="A21" s="18"/>
      <c r="B21" s="15"/>
      <c r="C21" s="15"/>
      <c r="D21" s="15"/>
      <c r="E21" s="19"/>
      <c r="F21" s="15"/>
    </row>
    <row r="22" spans="1:7" ht="23.25">
      <c r="A22" s="18"/>
      <c r="B22" s="20"/>
      <c r="C22" s="18"/>
      <c r="D22" s="23"/>
      <c r="E22" s="19"/>
      <c r="F22" s="15"/>
      <c r="G22" s="14"/>
    </row>
  </sheetData>
  <sheetProtection/>
  <mergeCells count="2">
    <mergeCell ref="A1:E1"/>
    <mergeCell ref="B11:D11"/>
  </mergeCells>
  <hyperlinks>
    <hyperlink ref="B8" r:id="rId1" display="http://www.ssokhongchiam.go.th/school/download.php?doc_id=2291&amp;school_id=00000104&amp;title=00000104_0_20120630-141850.doc&amp;pathfile=/home/esbuy/domains/esbuy.net/public_html/_files_school/00000104/document/00000104_0_20120630-141850.doc&amp;url=N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9.7109375" style="1" customWidth="1"/>
    <col min="2" max="2" width="53.8515625" style="1" customWidth="1"/>
    <col min="3" max="3" width="24.421875" style="61" customWidth="1"/>
    <col min="4" max="4" width="5.421875" style="12" customWidth="1"/>
    <col min="5" max="5" width="16.57421875" style="1" bestFit="1" customWidth="1"/>
    <col min="6" max="16384" width="9.140625" style="1" customWidth="1"/>
  </cols>
  <sheetData>
    <row r="1" spans="1:4" ht="23.25" customHeight="1">
      <c r="A1" s="68" t="s">
        <v>73</v>
      </c>
      <c r="B1" s="68"/>
      <c r="C1" s="68"/>
      <c r="D1" s="68"/>
    </row>
    <row r="2" spans="1:4" ht="23.25" customHeight="1">
      <c r="A2" s="59"/>
      <c r="B2" s="59"/>
      <c r="C2" s="60"/>
      <c r="D2" s="59"/>
    </row>
    <row r="3" ht="13.5" customHeight="1">
      <c r="B3" s="31"/>
    </row>
    <row r="4" spans="2:4" s="34" customFormat="1" ht="26.25">
      <c r="B4" s="42" t="s">
        <v>43</v>
      </c>
      <c r="C4" s="62" t="s">
        <v>45</v>
      </c>
      <c r="D4" s="36"/>
    </row>
    <row r="5" spans="2:4" s="34" customFormat="1" ht="26.25">
      <c r="B5" s="64" t="s">
        <v>75</v>
      </c>
      <c r="C5" s="65">
        <v>1900.43</v>
      </c>
      <c r="D5" s="36"/>
    </row>
    <row r="6" spans="1:5" s="34" customFormat="1" ht="26.25">
      <c r="A6" s="37"/>
      <c r="B6" s="38" t="s">
        <v>74</v>
      </c>
      <c r="C6" s="33">
        <v>254385</v>
      </c>
      <c r="D6" s="39"/>
      <c r="E6" s="24"/>
    </row>
    <row r="7" spans="1:5" s="34" customFormat="1" ht="26.25">
      <c r="A7" s="37"/>
      <c r="B7" s="38" t="s">
        <v>44</v>
      </c>
      <c r="C7" s="33">
        <v>135560</v>
      </c>
      <c r="D7" s="39"/>
      <c r="E7" s="24"/>
    </row>
    <row r="8" spans="1:5" s="34" customFormat="1" ht="26.25">
      <c r="A8" s="37"/>
      <c r="B8" s="40" t="s">
        <v>4</v>
      </c>
      <c r="C8" s="63">
        <f>C5+C6+C7</f>
        <v>391845.43</v>
      </c>
      <c r="D8" s="39"/>
      <c r="E8" s="24"/>
    </row>
    <row r="9" spans="1:5" s="34" customFormat="1" ht="26.25">
      <c r="A9" s="37"/>
      <c r="B9" s="38" t="s">
        <v>5</v>
      </c>
      <c r="C9" s="33">
        <v>43845.43</v>
      </c>
      <c r="D9" s="39"/>
      <c r="E9" s="25"/>
    </row>
    <row r="10" spans="1:5" s="34" customFormat="1" ht="26.25">
      <c r="A10" s="37"/>
      <c r="B10" s="38" t="s">
        <v>13</v>
      </c>
      <c r="C10" s="33">
        <v>348000</v>
      </c>
      <c r="D10" s="39"/>
      <c r="E10" s="41"/>
    </row>
    <row r="11" spans="1:4" ht="26.25">
      <c r="A11" s="18"/>
      <c r="B11" s="20"/>
      <c r="C11" s="25"/>
      <c r="D11" s="15"/>
    </row>
    <row r="12" spans="1:4" ht="26.25">
      <c r="A12" s="18"/>
      <c r="B12" s="20"/>
      <c r="C12" s="25"/>
      <c r="D12" s="15"/>
    </row>
  </sheetData>
  <sheetProtection/>
  <mergeCells count="1">
    <mergeCell ref="A1:D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00390625" style="1" customWidth="1"/>
    <col min="2" max="2" width="53.421875" style="1" customWidth="1"/>
    <col min="3" max="3" width="6.421875" style="12" customWidth="1"/>
    <col min="4" max="4" width="24.421875" style="16" customWidth="1"/>
    <col min="5" max="5" width="8.7109375" style="2" customWidth="1"/>
    <col min="6" max="6" width="6.421875" style="12" customWidth="1"/>
    <col min="7" max="7" width="16.57421875" style="1" bestFit="1" customWidth="1"/>
    <col min="8" max="16384" width="9.140625" style="1" customWidth="1"/>
  </cols>
  <sheetData>
    <row r="1" spans="1:6" ht="23.25">
      <c r="A1" s="66" t="s">
        <v>46</v>
      </c>
      <c r="B1" s="66"/>
      <c r="C1" s="66"/>
      <c r="D1" s="66"/>
      <c r="E1" s="66"/>
      <c r="F1" s="1"/>
    </row>
    <row r="2" spans="1:6" ht="23.25">
      <c r="A2" s="3" t="s">
        <v>3</v>
      </c>
      <c r="B2" s="3" t="s">
        <v>0</v>
      </c>
      <c r="C2" s="8" t="s">
        <v>10</v>
      </c>
      <c r="D2" s="8" t="s">
        <v>2</v>
      </c>
      <c r="E2" s="26" t="s">
        <v>1</v>
      </c>
      <c r="F2" s="28" t="s">
        <v>9</v>
      </c>
    </row>
    <row r="3" spans="1:8" ht="23.25">
      <c r="A3" s="13">
        <v>1</v>
      </c>
      <c r="B3" s="5" t="s">
        <v>38</v>
      </c>
      <c r="C3" s="13">
        <v>1</v>
      </c>
      <c r="D3" s="13" t="s">
        <v>18</v>
      </c>
      <c r="E3" s="6">
        <v>50000</v>
      </c>
      <c r="F3" s="28"/>
      <c r="H3" s="2"/>
    </row>
    <row r="4" spans="1:6" ht="23.25">
      <c r="A4" s="13">
        <v>2</v>
      </c>
      <c r="B4" s="17" t="s">
        <v>41</v>
      </c>
      <c r="C4" s="13">
        <v>2</v>
      </c>
      <c r="D4" s="13" t="s">
        <v>18</v>
      </c>
      <c r="E4" s="6">
        <v>10000</v>
      </c>
      <c r="F4" s="3"/>
    </row>
    <row r="5" spans="1:6" ht="23.25">
      <c r="A5" s="13">
        <v>3</v>
      </c>
      <c r="B5" s="5" t="s">
        <v>68</v>
      </c>
      <c r="C5" s="13">
        <v>3</v>
      </c>
      <c r="D5" s="13" t="s">
        <v>30</v>
      </c>
      <c r="E5" s="6">
        <v>10000</v>
      </c>
      <c r="F5" s="3"/>
    </row>
    <row r="6" spans="1:6" ht="23.25">
      <c r="A6" s="13">
        <v>4</v>
      </c>
      <c r="B6" s="5" t="s">
        <v>15</v>
      </c>
      <c r="C6" s="13">
        <v>3</v>
      </c>
      <c r="D6" s="9" t="s">
        <v>14</v>
      </c>
      <c r="E6" s="6">
        <v>5000</v>
      </c>
      <c r="F6" s="3"/>
    </row>
    <row r="7" spans="1:6" ht="23.25">
      <c r="A7" s="13">
        <v>5</v>
      </c>
      <c r="B7" s="5" t="s">
        <v>69</v>
      </c>
      <c r="C7" s="13">
        <v>3</v>
      </c>
      <c r="D7" s="30" t="s">
        <v>32</v>
      </c>
      <c r="E7" s="6">
        <v>10000</v>
      </c>
      <c r="F7" s="3"/>
    </row>
    <row r="8" spans="1:6" ht="23.25">
      <c r="A8" s="13">
        <v>6</v>
      </c>
      <c r="B8" s="17" t="s">
        <v>42</v>
      </c>
      <c r="C8" s="13">
        <v>3</v>
      </c>
      <c r="D8" s="9" t="s">
        <v>70</v>
      </c>
      <c r="E8" s="6">
        <v>42000</v>
      </c>
      <c r="F8" s="3"/>
    </row>
    <row r="9" spans="1:6" ht="23.25">
      <c r="A9" s="13">
        <v>7</v>
      </c>
      <c r="B9" s="5" t="s">
        <v>39</v>
      </c>
      <c r="C9" s="13">
        <v>3</v>
      </c>
      <c r="D9" s="30" t="s">
        <v>40</v>
      </c>
      <c r="E9" s="6">
        <v>53000</v>
      </c>
      <c r="F9" s="3"/>
    </row>
    <row r="10" spans="1:6" ht="23.25">
      <c r="A10" s="13">
        <v>8</v>
      </c>
      <c r="B10" s="5" t="s">
        <v>66</v>
      </c>
      <c r="C10" s="13">
        <v>3</v>
      </c>
      <c r="D10" s="9" t="s">
        <v>70</v>
      </c>
      <c r="E10" s="6">
        <v>140000</v>
      </c>
      <c r="F10" s="3"/>
    </row>
    <row r="11" spans="1:7" ht="24" thickBot="1">
      <c r="A11" s="21"/>
      <c r="B11" s="67" t="s">
        <v>4</v>
      </c>
      <c r="C11" s="67"/>
      <c r="D11" s="67"/>
      <c r="E11" s="44">
        <f>SUM(E3:E10)</f>
        <v>320000</v>
      </c>
      <c r="F11" s="27"/>
      <c r="G11" s="14"/>
    </row>
    <row r="12" spans="1:6" ht="24" thickTop="1">
      <c r="A12" s="18"/>
      <c r="B12" s="15"/>
      <c r="C12" s="15"/>
      <c r="D12" s="15"/>
      <c r="E12" s="19"/>
      <c r="F12" s="15"/>
    </row>
    <row r="13" spans="1:6" ht="23.25">
      <c r="A13" s="18"/>
      <c r="B13" s="15"/>
      <c r="C13" s="15"/>
      <c r="D13" s="15"/>
      <c r="E13" s="19"/>
      <c r="F13" s="15"/>
    </row>
    <row r="14" spans="1:7" ht="23.25">
      <c r="A14" s="18"/>
      <c r="B14" s="15"/>
      <c r="C14" s="15"/>
      <c r="D14" s="15"/>
      <c r="E14" s="19">
        <f>320000+28000</f>
        <v>348000</v>
      </c>
      <c r="F14" s="15"/>
      <c r="G14" s="14"/>
    </row>
    <row r="15" spans="1:7" ht="23.25">
      <c r="A15" s="18"/>
      <c r="B15" s="15"/>
      <c r="C15" s="15"/>
      <c r="D15" s="15"/>
      <c r="E15" s="19"/>
      <c r="F15" s="15"/>
      <c r="G15" s="14"/>
    </row>
    <row r="16" spans="1:7" ht="23.25">
      <c r="A16" s="18"/>
      <c r="B16" s="15"/>
      <c r="C16" s="15"/>
      <c r="D16" s="15"/>
      <c r="E16" s="19"/>
      <c r="F16" s="15"/>
      <c r="G16" s="14"/>
    </row>
    <row r="17" spans="1:7" ht="23.25">
      <c r="A17" s="18"/>
      <c r="B17" s="15"/>
      <c r="C17" s="15"/>
      <c r="D17" s="15"/>
      <c r="E17" s="19"/>
      <c r="F17" s="15"/>
      <c r="G17" s="14"/>
    </row>
    <row r="18" spans="1:7" ht="23.25">
      <c r="A18" s="18"/>
      <c r="B18" s="15"/>
      <c r="C18" s="15"/>
      <c r="D18" s="15"/>
      <c r="E18" s="19"/>
      <c r="F18" s="15"/>
      <c r="G18" s="14"/>
    </row>
    <row r="19" spans="1:7" ht="23.25">
      <c r="A19" s="18"/>
      <c r="B19" s="15"/>
      <c r="C19" s="15"/>
      <c r="D19" s="15"/>
      <c r="E19" s="19"/>
      <c r="F19" s="15"/>
      <c r="G19" s="14"/>
    </row>
    <row r="20" spans="1:7" ht="23.25">
      <c r="A20" s="18"/>
      <c r="B20" s="15"/>
      <c r="C20" s="15"/>
      <c r="D20" s="15"/>
      <c r="E20" s="19"/>
      <c r="F20" s="15"/>
      <c r="G20" s="14"/>
    </row>
    <row r="21" spans="1:6" ht="23.25">
      <c r="A21" s="18"/>
      <c r="B21" s="15"/>
      <c r="C21" s="15"/>
      <c r="D21" s="15"/>
      <c r="E21" s="19"/>
      <c r="F21" s="15"/>
    </row>
    <row r="22" spans="1:7" ht="23.25">
      <c r="A22" s="18"/>
      <c r="B22" s="20"/>
      <c r="C22" s="18"/>
      <c r="D22" s="23"/>
      <c r="E22" s="19"/>
      <c r="F22" s="15"/>
      <c r="G22" s="14"/>
    </row>
  </sheetData>
  <sheetProtection/>
  <mergeCells count="2">
    <mergeCell ref="A1:E1"/>
    <mergeCell ref="B11:D1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="85" zoomScaleNormal="85" zoomScalePageLayoutView="0" workbookViewId="0" topLeftCell="A31">
      <selection activeCell="C16" sqref="C16"/>
    </sheetView>
  </sheetViews>
  <sheetFormatPr defaultColWidth="9.140625" defaultRowHeight="12.75"/>
  <cols>
    <col min="1" max="1" width="3.00390625" style="12" customWidth="1"/>
    <col min="2" max="2" width="51.140625" style="1" customWidth="1"/>
    <col min="3" max="3" width="54.8515625" style="1" customWidth="1"/>
    <col min="4" max="4" width="9.00390625" style="1" customWidth="1"/>
    <col min="5" max="5" width="9.28125" style="2" customWidth="1"/>
    <col min="6" max="6" width="17.7109375" style="11" customWidth="1"/>
    <col min="7" max="16384" width="9.140625" style="1" customWidth="1"/>
  </cols>
  <sheetData>
    <row r="1" spans="1:6" ht="23.25">
      <c r="A1" s="66" t="s">
        <v>46</v>
      </c>
      <c r="B1" s="66"/>
      <c r="C1" s="66"/>
      <c r="D1" s="66"/>
      <c r="E1" s="66"/>
      <c r="F1" s="66"/>
    </row>
    <row r="2" spans="1:6" ht="23.25">
      <c r="A2" s="3" t="s">
        <v>3</v>
      </c>
      <c r="B2" s="3" t="s">
        <v>0</v>
      </c>
      <c r="C2" s="3" t="s">
        <v>7</v>
      </c>
      <c r="D2" s="3" t="s">
        <v>8</v>
      </c>
      <c r="E2" s="4" t="s">
        <v>1</v>
      </c>
      <c r="F2" s="8" t="s">
        <v>2</v>
      </c>
    </row>
    <row r="3" spans="1:6" ht="23.25">
      <c r="A3" s="13">
        <v>1</v>
      </c>
      <c r="B3" s="5" t="s">
        <v>38</v>
      </c>
      <c r="C3" s="5" t="s">
        <v>47</v>
      </c>
      <c r="D3" s="6">
        <v>4500</v>
      </c>
      <c r="E3" s="6"/>
      <c r="F3" s="9" t="s">
        <v>18</v>
      </c>
    </row>
    <row r="4" spans="1:6" ht="23.25">
      <c r="A4" s="13"/>
      <c r="B4" s="5"/>
      <c r="C4" s="5" t="s">
        <v>49</v>
      </c>
      <c r="D4" s="6">
        <v>8350</v>
      </c>
      <c r="E4" s="6"/>
      <c r="F4" s="9"/>
    </row>
    <row r="5" spans="1:6" ht="23.25">
      <c r="A5" s="13"/>
      <c r="B5" s="5"/>
      <c r="C5" s="5" t="s">
        <v>48</v>
      </c>
      <c r="D5" s="6">
        <v>16250</v>
      </c>
      <c r="E5" s="6"/>
      <c r="F5" s="9"/>
    </row>
    <row r="6" spans="1:6" ht="23.25">
      <c r="A6" s="13"/>
      <c r="B6" s="5"/>
      <c r="C6" s="5" t="s">
        <v>50</v>
      </c>
      <c r="D6" s="6">
        <v>28000</v>
      </c>
      <c r="E6" s="6"/>
      <c r="F6" s="9"/>
    </row>
    <row r="7" spans="1:6" ht="23.25">
      <c r="A7" s="13"/>
      <c r="B7" s="5"/>
      <c r="C7" s="5" t="s">
        <v>51</v>
      </c>
      <c r="D7" s="6">
        <v>1680</v>
      </c>
      <c r="E7" s="6"/>
      <c r="F7" s="9"/>
    </row>
    <row r="8" spans="1:6" ht="23.25">
      <c r="A8" s="13"/>
      <c r="B8" s="5"/>
      <c r="C8" s="5" t="s">
        <v>52</v>
      </c>
      <c r="D8" s="6">
        <v>1120</v>
      </c>
      <c r="E8" s="6"/>
      <c r="F8" s="9"/>
    </row>
    <row r="9" spans="1:6" ht="23.25">
      <c r="A9" s="13"/>
      <c r="B9" s="5"/>
      <c r="C9" s="3" t="s">
        <v>4</v>
      </c>
      <c r="D9" s="6"/>
      <c r="E9" s="6">
        <f>D3+D4+D5+D6+D7+D8</f>
        <v>59900</v>
      </c>
      <c r="F9" s="9"/>
    </row>
    <row r="10" spans="1:6" ht="23.25">
      <c r="A10" s="13">
        <v>2</v>
      </c>
      <c r="B10" s="5" t="s">
        <v>20</v>
      </c>
      <c r="C10" s="5" t="s">
        <v>49</v>
      </c>
      <c r="D10" s="6">
        <v>8350</v>
      </c>
      <c r="E10" s="6"/>
      <c r="F10" s="9" t="s">
        <v>18</v>
      </c>
    </row>
    <row r="11" spans="1:6" ht="23.25">
      <c r="A11" s="13"/>
      <c r="B11" s="5" t="s">
        <v>21</v>
      </c>
      <c r="C11" s="5" t="s">
        <v>53</v>
      </c>
      <c r="D11" s="6">
        <v>668</v>
      </c>
      <c r="E11" s="6"/>
      <c r="F11" s="9"/>
    </row>
    <row r="12" spans="1:6" ht="23.25">
      <c r="A12" s="13"/>
      <c r="B12" s="5"/>
      <c r="C12" s="5" t="s">
        <v>54</v>
      </c>
      <c r="D12" s="6">
        <v>120</v>
      </c>
      <c r="E12" s="6"/>
      <c r="F12" s="9"/>
    </row>
    <row r="13" spans="1:6" ht="23.25">
      <c r="A13" s="13"/>
      <c r="B13" s="5"/>
      <c r="C13" s="5" t="s">
        <v>55</v>
      </c>
      <c r="D13" s="6">
        <v>120</v>
      </c>
      <c r="E13" s="6"/>
      <c r="F13" s="9"/>
    </row>
    <row r="14" spans="1:6" ht="23.25">
      <c r="A14" s="13"/>
      <c r="B14" s="5"/>
      <c r="C14" s="5" t="s">
        <v>56</v>
      </c>
      <c r="D14" s="6">
        <v>1670</v>
      </c>
      <c r="E14" s="6"/>
      <c r="F14" s="9"/>
    </row>
    <row r="15" spans="1:6" ht="23.25">
      <c r="A15" s="13"/>
      <c r="B15" s="5"/>
      <c r="C15" s="5" t="s">
        <v>57</v>
      </c>
      <c r="D15" s="6">
        <v>3260</v>
      </c>
      <c r="E15" s="6"/>
      <c r="F15" s="9"/>
    </row>
    <row r="16" spans="1:6" ht="23.25">
      <c r="A16" s="13"/>
      <c r="B16" s="5"/>
      <c r="C16" s="3" t="s">
        <v>4</v>
      </c>
      <c r="D16" s="6"/>
      <c r="E16" s="6">
        <f>D10+D11+D12+D13+D14+D15</f>
        <v>14188</v>
      </c>
      <c r="F16" s="9"/>
    </row>
    <row r="17" spans="1:6" ht="23.25">
      <c r="A17" s="13">
        <v>3</v>
      </c>
      <c r="B17" s="5" t="s">
        <v>58</v>
      </c>
      <c r="C17" s="5" t="s">
        <v>59</v>
      </c>
      <c r="D17" s="6">
        <v>10000</v>
      </c>
      <c r="E17" s="6"/>
      <c r="F17" s="9"/>
    </row>
    <row r="18" spans="1:6" ht="23.25">
      <c r="A18" s="13"/>
      <c r="B18" s="5"/>
      <c r="C18" s="5" t="s">
        <v>19</v>
      </c>
      <c r="D18" s="6">
        <v>2260</v>
      </c>
      <c r="E18" s="6"/>
      <c r="F18" s="9"/>
    </row>
    <row r="19" spans="1:6" ht="23.25">
      <c r="A19" s="13"/>
      <c r="B19" s="5"/>
      <c r="C19" s="3" t="s">
        <v>4</v>
      </c>
      <c r="D19" s="6"/>
      <c r="E19" s="6">
        <f>D17+D18</f>
        <v>12260</v>
      </c>
      <c r="F19" s="9"/>
    </row>
    <row r="20" spans="1:6" ht="23.25">
      <c r="A20" s="13">
        <v>4</v>
      </c>
      <c r="B20" s="5" t="s">
        <v>60</v>
      </c>
      <c r="C20" s="5" t="s">
        <v>61</v>
      </c>
      <c r="D20" s="6">
        <v>16100</v>
      </c>
      <c r="E20" s="6"/>
      <c r="F20" s="9" t="s">
        <v>18</v>
      </c>
    </row>
    <row r="21" spans="1:6" ht="23.25">
      <c r="A21" s="13"/>
      <c r="B21" s="5"/>
      <c r="C21" s="5" t="s">
        <v>62</v>
      </c>
      <c r="D21" s="6">
        <v>3000</v>
      </c>
      <c r="E21" s="6"/>
      <c r="F21" s="9"/>
    </row>
    <row r="22" spans="1:6" ht="23.25">
      <c r="A22" s="13"/>
      <c r="B22" s="5"/>
      <c r="C22" s="3" t="s">
        <v>4</v>
      </c>
      <c r="D22" s="6"/>
      <c r="E22" s="6">
        <f>D20+D21</f>
        <v>19100</v>
      </c>
      <c r="F22" s="9"/>
    </row>
    <row r="23" spans="1:6" ht="23.25">
      <c r="A23" s="13">
        <v>5</v>
      </c>
      <c r="B23" s="5" t="s">
        <v>12</v>
      </c>
      <c r="C23" s="5" t="s">
        <v>22</v>
      </c>
      <c r="D23" s="6">
        <v>10000</v>
      </c>
      <c r="E23" s="6"/>
      <c r="F23" s="9" t="s">
        <v>11</v>
      </c>
    </row>
    <row r="24" spans="1:6" ht="23.25">
      <c r="A24" s="13"/>
      <c r="B24" s="22" t="s">
        <v>63</v>
      </c>
      <c r="C24" s="5" t="s">
        <v>23</v>
      </c>
      <c r="D24" s="6">
        <v>28000</v>
      </c>
      <c r="E24" s="6"/>
      <c r="F24" s="9"/>
    </row>
    <row r="25" spans="1:6" ht="23.25">
      <c r="A25" s="13"/>
      <c r="B25" s="5"/>
      <c r="C25" s="5" t="s">
        <v>24</v>
      </c>
      <c r="D25" s="6">
        <v>2800</v>
      </c>
      <c r="E25" s="6"/>
      <c r="F25" s="9"/>
    </row>
    <row r="26" spans="1:6" ht="23.25">
      <c r="A26" s="13"/>
      <c r="B26" s="5"/>
      <c r="C26" s="5" t="s">
        <v>64</v>
      </c>
      <c r="D26" s="6">
        <v>26600</v>
      </c>
      <c r="E26" s="6"/>
      <c r="F26" s="9"/>
    </row>
    <row r="27" spans="1:6" ht="23.25">
      <c r="A27" s="13"/>
      <c r="B27" s="5"/>
      <c r="C27" s="5" t="s">
        <v>65</v>
      </c>
      <c r="D27" s="6">
        <v>2600</v>
      </c>
      <c r="E27" s="6"/>
      <c r="F27" s="9"/>
    </row>
    <row r="28" spans="1:6" ht="23.25">
      <c r="A28" s="13"/>
      <c r="B28" s="5"/>
      <c r="C28" s="5"/>
      <c r="D28" s="6"/>
      <c r="E28" s="6"/>
      <c r="F28" s="9"/>
    </row>
    <row r="29" spans="1:6" ht="23.25">
      <c r="A29" s="13"/>
      <c r="B29" s="5"/>
      <c r="C29" s="3" t="s">
        <v>4</v>
      </c>
      <c r="D29" s="6"/>
      <c r="E29" s="6">
        <f>D23+D24+D25+D26+D27</f>
        <v>70000</v>
      </c>
      <c r="F29" s="9"/>
    </row>
    <row r="30" spans="1:6" ht="23.25">
      <c r="A30" s="13">
        <v>6</v>
      </c>
      <c r="B30" s="5" t="s">
        <v>16</v>
      </c>
      <c r="C30" s="3" t="s">
        <v>4</v>
      </c>
      <c r="D30" s="6"/>
      <c r="E30" s="6">
        <v>10000</v>
      </c>
      <c r="F30" s="9" t="s">
        <v>14</v>
      </c>
    </row>
    <row r="31" spans="1:6" ht="23.25">
      <c r="A31" s="13">
        <v>7</v>
      </c>
      <c r="B31" s="5" t="s">
        <v>6</v>
      </c>
      <c r="C31" s="5" t="s">
        <v>25</v>
      </c>
      <c r="D31" s="6"/>
      <c r="E31" s="6"/>
      <c r="F31" s="9" t="s">
        <v>17</v>
      </c>
    </row>
    <row r="32" spans="1:6" ht="23.25">
      <c r="A32" s="13"/>
      <c r="B32" s="5"/>
      <c r="C32" s="5" t="s">
        <v>26</v>
      </c>
      <c r="D32" s="6"/>
      <c r="E32" s="6"/>
      <c r="F32" s="9"/>
    </row>
    <row r="33" spans="1:6" ht="23.25">
      <c r="A33" s="13"/>
      <c r="B33" s="5"/>
      <c r="C33" s="5" t="s">
        <v>27</v>
      </c>
      <c r="D33" s="6"/>
      <c r="E33" s="6"/>
      <c r="F33" s="9"/>
    </row>
    <row r="34" spans="1:6" ht="23.25">
      <c r="A34" s="13"/>
      <c r="B34" s="5"/>
      <c r="C34" s="5" t="s">
        <v>28</v>
      </c>
      <c r="D34" s="6"/>
      <c r="E34" s="6"/>
      <c r="F34" s="9"/>
    </row>
    <row r="35" spans="1:6" ht="23.25">
      <c r="A35" s="13"/>
      <c r="B35" s="5"/>
      <c r="C35" s="3" t="s">
        <v>4</v>
      </c>
      <c r="D35" s="6"/>
      <c r="E35" s="6">
        <v>10000</v>
      </c>
      <c r="F35" s="9"/>
    </row>
    <row r="36" spans="1:6" ht="23.25">
      <c r="A36" s="13">
        <v>8</v>
      </c>
      <c r="B36" s="5" t="s">
        <v>36</v>
      </c>
      <c r="C36" s="5" t="s">
        <v>34</v>
      </c>
      <c r="D36" s="6"/>
      <c r="E36" s="6">
        <v>10000</v>
      </c>
      <c r="F36" s="17" t="s">
        <v>31</v>
      </c>
    </row>
    <row r="37" spans="1:6" ht="23.25">
      <c r="A37" s="13">
        <v>9</v>
      </c>
      <c r="B37" s="5" t="s">
        <v>37</v>
      </c>
      <c r="C37" s="5" t="s">
        <v>33</v>
      </c>
      <c r="D37" s="6"/>
      <c r="E37" s="6">
        <v>10000</v>
      </c>
      <c r="F37" s="9" t="s">
        <v>35</v>
      </c>
    </row>
    <row r="38" spans="1:6" ht="23.25">
      <c r="A38" s="13">
        <v>10</v>
      </c>
      <c r="B38" s="5" t="s">
        <v>66</v>
      </c>
      <c r="C38" s="3" t="s">
        <v>4</v>
      </c>
      <c r="D38" s="6"/>
      <c r="E38" s="6">
        <v>140000</v>
      </c>
      <c r="F38" s="17" t="s">
        <v>67</v>
      </c>
    </row>
    <row r="39" spans="1:6" ht="24" thickBot="1">
      <c r="A39" s="69" t="s">
        <v>29</v>
      </c>
      <c r="B39" s="70"/>
      <c r="C39" s="70"/>
      <c r="D39" s="71"/>
      <c r="E39" s="7">
        <f>SUM(E3:E38)</f>
        <v>355448</v>
      </c>
      <c r="F39" s="10"/>
    </row>
    <row r="40" ht="24" thickTop="1"/>
    <row r="42" ht="23.25">
      <c r="D42" s="2"/>
    </row>
  </sheetData>
  <sheetProtection/>
  <mergeCells count="2">
    <mergeCell ref="A1:F1"/>
    <mergeCell ref="A39:D3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="91" zoomScaleNormal="91" zoomScalePageLayoutView="0" workbookViewId="0" topLeftCell="A31">
      <selection activeCell="C23" sqref="C23"/>
    </sheetView>
  </sheetViews>
  <sheetFormatPr defaultColWidth="9.140625" defaultRowHeight="12.75"/>
  <cols>
    <col min="1" max="1" width="3.00390625" style="50" customWidth="1"/>
    <col min="2" max="2" width="30.57421875" style="55" customWidth="1"/>
    <col min="3" max="3" width="37.28125" style="45" customWidth="1"/>
    <col min="4" max="4" width="7.28125" style="45" customWidth="1"/>
    <col min="5" max="5" width="7.00390625" style="51" customWidth="1"/>
    <col min="6" max="6" width="12.28125" style="58" customWidth="1"/>
    <col min="7" max="16384" width="9.140625" style="45" customWidth="1"/>
  </cols>
  <sheetData>
    <row r="1" spans="1:6" ht="18">
      <c r="A1" s="72" t="s">
        <v>46</v>
      </c>
      <c r="B1" s="72"/>
      <c r="C1" s="72"/>
      <c r="D1" s="72"/>
      <c r="E1" s="72"/>
      <c r="F1" s="72"/>
    </row>
    <row r="2" spans="1:6" ht="18">
      <c r="A2" s="28" t="s">
        <v>3</v>
      </c>
      <c r="B2" s="52" t="s">
        <v>0</v>
      </c>
      <c r="C2" s="28" t="s">
        <v>7</v>
      </c>
      <c r="D2" s="28" t="s">
        <v>8</v>
      </c>
      <c r="E2" s="26" t="s">
        <v>1</v>
      </c>
      <c r="F2" s="52" t="s">
        <v>2</v>
      </c>
    </row>
    <row r="3" spans="1:6" ht="18">
      <c r="A3" s="46">
        <v>1</v>
      </c>
      <c r="B3" s="53" t="s">
        <v>38</v>
      </c>
      <c r="C3" s="47" t="s">
        <v>47</v>
      </c>
      <c r="D3" s="48">
        <v>4500</v>
      </c>
      <c r="E3" s="48"/>
      <c r="F3" s="56" t="s">
        <v>18</v>
      </c>
    </row>
    <row r="4" spans="1:6" ht="18">
      <c r="A4" s="46"/>
      <c r="B4" s="53"/>
      <c r="C4" s="47" t="s">
        <v>49</v>
      </c>
      <c r="D4" s="48">
        <v>8350</v>
      </c>
      <c r="E4" s="48"/>
      <c r="F4" s="56"/>
    </row>
    <row r="5" spans="1:6" ht="18">
      <c r="A5" s="46"/>
      <c r="B5" s="53"/>
      <c r="C5" s="47" t="s">
        <v>48</v>
      </c>
      <c r="D5" s="48">
        <v>16250</v>
      </c>
      <c r="E5" s="48"/>
      <c r="F5" s="56"/>
    </row>
    <row r="6" spans="1:6" ht="18">
      <c r="A6" s="46"/>
      <c r="B6" s="53"/>
      <c r="C6" s="47" t="s">
        <v>50</v>
      </c>
      <c r="D6" s="48">
        <v>28000</v>
      </c>
      <c r="E6" s="48"/>
      <c r="F6" s="56"/>
    </row>
    <row r="7" spans="1:6" ht="18">
      <c r="A7" s="46"/>
      <c r="B7" s="53"/>
      <c r="C7" s="47" t="s">
        <v>51</v>
      </c>
      <c r="D7" s="48">
        <v>1680</v>
      </c>
      <c r="E7" s="48"/>
      <c r="F7" s="56"/>
    </row>
    <row r="8" spans="1:6" ht="18">
      <c r="A8" s="46"/>
      <c r="B8" s="53"/>
      <c r="C8" s="47" t="s">
        <v>52</v>
      </c>
      <c r="D8" s="48">
        <v>1120</v>
      </c>
      <c r="E8" s="48"/>
      <c r="F8" s="56"/>
    </row>
    <row r="9" spans="1:6" ht="18">
      <c r="A9" s="46"/>
      <c r="B9" s="53"/>
      <c r="C9" s="28" t="s">
        <v>4</v>
      </c>
      <c r="D9" s="48"/>
      <c r="E9" s="48">
        <f>D3+D4+D5+D6+D7+D8</f>
        <v>59900</v>
      </c>
      <c r="F9" s="56"/>
    </row>
    <row r="10" spans="1:6" ht="18">
      <c r="A10" s="46">
        <v>2</v>
      </c>
      <c r="B10" s="53" t="s">
        <v>20</v>
      </c>
      <c r="C10" s="47" t="s">
        <v>49</v>
      </c>
      <c r="D10" s="48">
        <v>8350</v>
      </c>
      <c r="E10" s="48"/>
      <c r="F10" s="56" t="s">
        <v>18</v>
      </c>
    </row>
    <row r="11" spans="1:6" ht="18">
      <c r="A11" s="46"/>
      <c r="B11" s="53" t="s">
        <v>21</v>
      </c>
      <c r="C11" s="47" t="s">
        <v>53</v>
      </c>
      <c r="D11" s="48">
        <v>668</v>
      </c>
      <c r="E11" s="48"/>
      <c r="F11" s="56"/>
    </row>
    <row r="12" spans="1:6" ht="18">
      <c r="A12" s="46"/>
      <c r="B12" s="53"/>
      <c r="C12" s="47" t="s">
        <v>54</v>
      </c>
      <c r="D12" s="48">
        <v>120</v>
      </c>
      <c r="E12" s="48"/>
      <c r="F12" s="56"/>
    </row>
    <row r="13" spans="1:6" ht="18">
      <c r="A13" s="46"/>
      <c r="B13" s="53"/>
      <c r="C13" s="47" t="s">
        <v>55</v>
      </c>
      <c r="D13" s="48">
        <v>120</v>
      </c>
      <c r="E13" s="48"/>
      <c r="F13" s="56"/>
    </row>
    <row r="14" spans="1:6" ht="18">
      <c r="A14" s="46"/>
      <c r="B14" s="53"/>
      <c r="C14" s="47" t="s">
        <v>56</v>
      </c>
      <c r="D14" s="48">
        <v>1670</v>
      </c>
      <c r="E14" s="48"/>
      <c r="F14" s="56"/>
    </row>
    <row r="15" spans="1:6" ht="18">
      <c r="A15" s="46"/>
      <c r="B15" s="53"/>
      <c r="C15" s="47" t="s">
        <v>57</v>
      </c>
      <c r="D15" s="48">
        <v>3260</v>
      </c>
      <c r="E15" s="48"/>
      <c r="F15" s="56"/>
    </row>
    <row r="16" spans="1:6" ht="18">
      <c r="A16" s="46"/>
      <c r="B16" s="53"/>
      <c r="C16" s="28" t="s">
        <v>4</v>
      </c>
      <c r="D16" s="48"/>
      <c r="E16" s="48">
        <f>D10+D11+D12+D13+D14+D15</f>
        <v>14188</v>
      </c>
      <c r="F16" s="56"/>
    </row>
    <row r="17" spans="1:6" ht="18">
      <c r="A17" s="46">
        <v>3</v>
      </c>
      <c r="B17" s="53" t="s">
        <v>58</v>
      </c>
      <c r="C17" s="47" t="s">
        <v>72</v>
      </c>
      <c r="D17" s="48">
        <v>10000</v>
      </c>
      <c r="E17" s="48"/>
      <c r="F17" s="56"/>
    </row>
    <row r="18" spans="1:6" ht="18">
      <c r="A18" s="46"/>
      <c r="B18" s="53"/>
      <c r="C18" s="47" t="s">
        <v>71</v>
      </c>
      <c r="D18" s="48"/>
      <c r="E18" s="48"/>
      <c r="F18" s="56"/>
    </row>
    <row r="19" spans="1:6" ht="18">
      <c r="A19" s="46"/>
      <c r="B19" s="53"/>
      <c r="C19" s="47" t="s">
        <v>19</v>
      </c>
      <c r="D19" s="48">
        <v>2260</v>
      </c>
      <c r="E19" s="48"/>
      <c r="F19" s="56"/>
    </row>
    <row r="20" spans="1:6" ht="18">
      <c r="A20" s="46"/>
      <c r="B20" s="53"/>
      <c r="C20" s="28" t="s">
        <v>4</v>
      </c>
      <c r="D20" s="48"/>
      <c r="E20" s="48">
        <f>D17+D19</f>
        <v>12260</v>
      </c>
      <c r="F20" s="56"/>
    </row>
    <row r="21" spans="1:6" ht="18">
      <c r="A21" s="46">
        <v>4</v>
      </c>
      <c r="B21" s="53" t="s">
        <v>60</v>
      </c>
      <c r="C21" s="47" t="s">
        <v>61</v>
      </c>
      <c r="D21" s="48">
        <v>16100</v>
      </c>
      <c r="E21" s="48"/>
      <c r="F21" s="56" t="s">
        <v>18</v>
      </c>
    </row>
    <row r="22" spans="1:6" ht="18">
      <c r="A22" s="46"/>
      <c r="B22" s="53"/>
      <c r="C22" s="47" t="s">
        <v>62</v>
      </c>
      <c r="D22" s="48">
        <v>3000</v>
      </c>
      <c r="E22" s="48"/>
      <c r="F22" s="56"/>
    </row>
    <row r="23" spans="1:6" ht="18">
      <c r="A23" s="46"/>
      <c r="B23" s="53"/>
      <c r="C23" s="28" t="s">
        <v>4</v>
      </c>
      <c r="D23" s="48"/>
      <c r="E23" s="48">
        <f>D21+D22</f>
        <v>19100</v>
      </c>
      <c r="F23" s="56"/>
    </row>
    <row r="24" spans="1:6" ht="18">
      <c r="A24" s="46">
        <v>5</v>
      </c>
      <c r="B24" s="53" t="s">
        <v>12</v>
      </c>
      <c r="C24" s="47" t="s">
        <v>22</v>
      </c>
      <c r="D24" s="48">
        <v>10000</v>
      </c>
      <c r="E24" s="48"/>
      <c r="F24" s="56" t="s">
        <v>11</v>
      </c>
    </row>
    <row r="25" spans="1:6" ht="18">
      <c r="A25" s="46"/>
      <c r="B25" s="54" t="s">
        <v>63</v>
      </c>
      <c r="C25" s="47" t="s">
        <v>23</v>
      </c>
      <c r="D25" s="48">
        <v>28000</v>
      </c>
      <c r="E25" s="48"/>
      <c r="F25" s="56"/>
    </row>
    <row r="26" spans="1:6" ht="18">
      <c r="A26" s="46"/>
      <c r="B26" s="53"/>
      <c r="C26" s="47" t="s">
        <v>24</v>
      </c>
      <c r="D26" s="48">
        <v>2800</v>
      </c>
      <c r="E26" s="48"/>
      <c r="F26" s="56"/>
    </row>
    <row r="27" spans="1:6" ht="18">
      <c r="A27" s="46"/>
      <c r="B27" s="53"/>
      <c r="C27" s="47" t="s">
        <v>64</v>
      </c>
      <c r="D27" s="48">
        <v>26600</v>
      </c>
      <c r="E27" s="48"/>
      <c r="F27" s="56"/>
    </row>
    <row r="28" spans="1:6" ht="18">
      <c r="A28" s="46"/>
      <c r="B28" s="53"/>
      <c r="C28" s="47" t="s">
        <v>65</v>
      </c>
      <c r="D28" s="48">
        <v>2600</v>
      </c>
      <c r="E28" s="48"/>
      <c r="F28" s="56"/>
    </row>
    <row r="29" spans="1:6" ht="18">
      <c r="A29" s="46"/>
      <c r="B29" s="53"/>
      <c r="C29" s="47"/>
      <c r="D29" s="48"/>
      <c r="E29" s="48"/>
      <c r="F29" s="56"/>
    </row>
    <row r="30" spans="1:6" ht="18">
      <c r="A30" s="46"/>
      <c r="B30" s="53"/>
      <c r="C30" s="28" t="s">
        <v>4</v>
      </c>
      <c r="D30" s="48"/>
      <c r="E30" s="48">
        <f>D24+D25+D26+D27+D28</f>
        <v>70000</v>
      </c>
      <c r="F30" s="56"/>
    </row>
    <row r="31" spans="1:6" ht="18">
      <c r="A31" s="46">
        <v>6</v>
      </c>
      <c r="B31" s="53" t="s">
        <v>16</v>
      </c>
      <c r="C31" s="28" t="s">
        <v>4</v>
      </c>
      <c r="D31" s="48"/>
      <c r="E31" s="48">
        <v>10000</v>
      </c>
      <c r="F31" s="56" t="s">
        <v>14</v>
      </c>
    </row>
    <row r="32" spans="1:6" ht="18">
      <c r="A32" s="46">
        <v>7</v>
      </c>
      <c r="B32" s="53" t="s">
        <v>6</v>
      </c>
      <c r="C32" s="47" t="s">
        <v>25</v>
      </c>
      <c r="D32" s="48"/>
      <c r="E32" s="48"/>
      <c r="F32" s="56" t="s">
        <v>17</v>
      </c>
    </row>
    <row r="33" spans="1:6" ht="18">
      <c r="A33" s="46"/>
      <c r="B33" s="53"/>
      <c r="C33" s="47" t="s">
        <v>26</v>
      </c>
      <c r="D33" s="48"/>
      <c r="E33" s="48"/>
      <c r="F33" s="56"/>
    </row>
    <row r="34" spans="1:6" ht="18">
      <c r="A34" s="46"/>
      <c r="B34" s="53"/>
      <c r="C34" s="47" t="s">
        <v>27</v>
      </c>
      <c r="D34" s="48"/>
      <c r="E34" s="48"/>
      <c r="F34" s="56"/>
    </row>
    <row r="35" spans="1:6" ht="18">
      <c r="A35" s="46"/>
      <c r="B35" s="53"/>
      <c r="C35" s="47" t="s">
        <v>28</v>
      </c>
      <c r="D35" s="48"/>
      <c r="E35" s="48"/>
      <c r="F35" s="56"/>
    </row>
    <row r="36" spans="1:6" ht="18">
      <c r="A36" s="46"/>
      <c r="B36" s="53"/>
      <c r="C36" s="28" t="s">
        <v>4</v>
      </c>
      <c r="D36" s="48"/>
      <c r="E36" s="48">
        <v>10000</v>
      </c>
      <c r="F36" s="56"/>
    </row>
    <row r="37" spans="1:6" ht="18">
      <c r="A37" s="46">
        <v>8</v>
      </c>
      <c r="B37" s="53" t="s">
        <v>36</v>
      </c>
      <c r="C37" s="47" t="s">
        <v>34</v>
      </c>
      <c r="D37" s="48"/>
      <c r="E37" s="48">
        <v>10000</v>
      </c>
      <c r="F37" s="53" t="s">
        <v>31</v>
      </c>
    </row>
    <row r="38" spans="1:6" ht="18">
      <c r="A38" s="46">
        <v>9</v>
      </c>
      <c r="B38" s="53" t="s">
        <v>37</v>
      </c>
      <c r="C38" s="47" t="s">
        <v>33</v>
      </c>
      <c r="D38" s="48"/>
      <c r="E38" s="48">
        <v>10000</v>
      </c>
      <c r="F38" s="56" t="s">
        <v>35</v>
      </c>
    </row>
    <row r="39" spans="1:6" ht="18">
      <c r="A39" s="46">
        <v>10</v>
      </c>
      <c r="B39" s="53" t="s">
        <v>66</v>
      </c>
      <c r="C39" s="28" t="s">
        <v>4</v>
      </c>
      <c r="D39" s="48"/>
      <c r="E39" s="48">
        <v>140000</v>
      </c>
      <c r="F39" s="53" t="s">
        <v>67</v>
      </c>
    </row>
    <row r="40" spans="1:6" ht="18.75" thickBot="1">
      <c r="A40" s="73" t="s">
        <v>29</v>
      </c>
      <c r="B40" s="74"/>
      <c r="C40" s="74"/>
      <c r="D40" s="75"/>
      <c r="E40" s="49">
        <f>SUM(E3:E39)</f>
        <v>355448</v>
      </c>
      <c r="F40" s="57"/>
    </row>
    <row r="41" ht="18.75" thickTop="1"/>
    <row r="43" ht="18">
      <c r="D43" s="51"/>
    </row>
  </sheetData>
  <sheetProtection/>
  <mergeCells count="2">
    <mergeCell ref="A1:F1"/>
    <mergeCell ref="A40:D4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00390625" style="1" customWidth="1"/>
    <col min="2" max="2" width="53.8515625" style="1" customWidth="1"/>
    <col min="3" max="3" width="24.421875" style="16" customWidth="1"/>
    <col min="4" max="4" width="8.7109375" style="2" customWidth="1"/>
    <col min="5" max="5" width="5.421875" style="12" customWidth="1"/>
    <col min="6" max="6" width="16.57421875" style="1" bestFit="1" customWidth="1"/>
    <col min="7" max="16384" width="9.140625" style="1" customWidth="1"/>
  </cols>
  <sheetData>
    <row r="1" spans="1:5" ht="23.25" customHeight="1">
      <c r="A1" s="68" t="s">
        <v>73</v>
      </c>
      <c r="B1" s="68"/>
      <c r="C1" s="68"/>
      <c r="D1" s="68"/>
      <c r="E1" s="68"/>
    </row>
    <row r="2" spans="1:5" ht="23.25" customHeight="1">
      <c r="A2" s="59"/>
      <c r="B2" s="59"/>
      <c r="C2" s="59"/>
      <c r="D2" s="59"/>
      <c r="E2" s="59"/>
    </row>
    <row r="3" ht="13.5" customHeight="1">
      <c r="B3" s="31"/>
    </row>
    <row r="4" spans="2:5" s="34" customFormat="1" ht="26.25">
      <c r="B4" s="42" t="s">
        <v>43</v>
      </c>
      <c r="C4" s="42" t="s">
        <v>45</v>
      </c>
      <c r="D4" s="35"/>
      <c r="E4" s="36"/>
    </row>
    <row r="5" spans="1:6" s="34" customFormat="1" ht="26.25">
      <c r="A5" s="37"/>
      <c r="B5" s="38" t="s">
        <v>74</v>
      </c>
      <c r="C5" s="32">
        <v>254385</v>
      </c>
      <c r="D5" s="35"/>
      <c r="E5" s="39"/>
      <c r="F5" s="24"/>
    </row>
    <row r="6" spans="1:6" s="34" customFormat="1" ht="26.25">
      <c r="A6" s="37"/>
      <c r="B6" s="38" t="s">
        <v>44</v>
      </c>
      <c r="C6" s="32">
        <v>135560</v>
      </c>
      <c r="D6" s="35"/>
      <c r="E6" s="39"/>
      <c r="F6" s="24"/>
    </row>
    <row r="7" spans="1:6" s="34" customFormat="1" ht="26.25">
      <c r="A7" s="37"/>
      <c r="B7" s="40" t="s">
        <v>4</v>
      </c>
      <c r="C7" s="43">
        <f>C5+C6</f>
        <v>389945</v>
      </c>
      <c r="D7" s="35"/>
      <c r="E7" s="39"/>
      <c r="F7" s="24"/>
    </row>
    <row r="8" spans="1:6" s="34" customFormat="1" ht="26.25">
      <c r="A8" s="37"/>
      <c r="B8" s="38" t="s">
        <v>5</v>
      </c>
      <c r="C8" s="33">
        <f>C7*10/100</f>
        <v>38994.5</v>
      </c>
      <c r="D8" s="24"/>
      <c r="E8" s="39"/>
      <c r="F8" s="25"/>
    </row>
    <row r="9" spans="1:6" s="34" customFormat="1" ht="26.25">
      <c r="A9" s="37"/>
      <c r="B9" s="38" t="s">
        <v>13</v>
      </c>
      <c r="C9" s="33">
        <f>C7-C8</f>
        <v>350950.5</v>
      </c>
      <c r="D9" s="24"/>
      <c r="E9" s="39"/>
      <c r="F9" s="41"/>
    </row>
    <row r="10" spans="1:5" ht="26.25">
      <c r="A10" s="18"/>
      <c r="B10" s="20"/>
      <c r="C10" s="25"/>
      <c r="D10" s="19"/>
      <c r="E10" s="15"/>
    </row>
    <row r="11" spans="1:5" ht="26.25">
      <c r="A11" s="18"/>
      <c r="B11" s="20"/>
      <c r="C11" s="25"/>
      <c r="D11" s="19"/>
      <c r="E11" s="15"/>
    </row>
    <row r="12" spans="2:3" ht="26.25">
      <c r="B12" s="42" t="s">
        <v>43</v>
      </c>
      <c r="C12" s="42" t="s">
        <v>45</v>
      </c>
    </row>
    <row r="13" spans="2:3" ht="26.25">
      <c r="B13" s="38" t="s">
        <v>74</v>
      </c>
      <c r="C13" s="32">
        <v>254385</v>
      </c>
    </row>
    <row r="14" spans="2:3" ht="26.25">
      <c r="B14" s="38" t="s">
        <v>44</v>
      </c>
      <c r="C14" s="32">
        <v>101200</v>
      </c>
    </row>
    <row r="15" spans="2:3" ht="26.25">
      <c r="B15" s="40" t="s">
        <v>4</v>
      </c>
      <c r="C15" s="43">
        <f>C13+C14</f>
        <v>355585</v>
      </c>
    </row>
    <row r="16" spans="2:3" ht="26.25">
      <c r="B16" s="38" t="s">
        <v>5</v>
      </c>
      <c r="C16" s="33">
        <f>C15*10/100</f>
        <v>35558.5</v>
      </c>
    </row>
    <row r="17" spans="2:3" ht="26.25">
      <c r="B17" s="38" t="s">
        <v>13</v>
      </c>
      <c r="C17" s="33">
        <f>C15-C16</f>
        <v>320026.5</v>
      </c>
    </row>
  </sheetData>
  <sheetProtection/>
  <mergeCells count="1">
    <mergeCell ref="A1:E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6384" width="9.140625" style="29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HomeUser</cp:lastModifiedBy>
  <cp:lastPrinted>2014-10-20T08:26:03Z</cp:lastPrinted>
  <dcterms:created xsi:type="dcterms:W3CDTF">2009-04-29T04:05:55Z</dcterms:created>
  <dcterms:modified xsi:type="dcterms:W3CDTF">2014-10-20T08:36:05Z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